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y Files\Desktop\"/>
    </mc:Choice>
  </mc:AlternateContent>
  <xr:revisionPtr revIDLastSave="0" documentId="13_ncr:1_{AD4D8EBB-39F7-4EE5-8434-666C15F0F0F3}" xr6:coauthVersionLast="43" xr6:coauthVersionMax="43" xr10:uidLastSave="{00000000-0000-0000-0000-000000000000}"/>
  <bookViews>
    <workbookView xWindow="-120" yWindow="-120" windowWidth="20730" windowHeight="11160" xr2:uid="{EAA098ED-A871-4D96-94E0-FE2862534EC7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18" i="1" l="1"/>
  <c r="W19" i="1" s="1"/>
  <c r="W16" i="1"/>
  <c r="W15" i="1"/>
  <c r="D6" i="1"/>
  <c r="D12" i="1"/>
  <c r="E12" i="1" s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D10" i="1"/>
  <c r="D13" i="1" s="1"/>
  <c r="E13" i="1" s="1"/>
  <c r="F13" i="1" s="1"/>
  <c r="G13" i="1" s="1"/>
  <c r="H13" i="1" s="1"/>
  <c r="I13" i="1" s="1"/>
  <c r="J13" i="1" s="1"/>
  <c r="K13" i="1" s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F12" i="1" l="1"/>
  <c r="G12" i="1" l="1"/>
  <c r="H12" i="1" l="1"/>
  <c r="I12" i="1" l="1"/>
  <c r="J12" i="1" l="1"/>
  <c r="K12" i="1" l="1"/>
  <c r="L12" i="1" l="1"/>
  <c r="M12" i="1" l="1"/>
  <c r="N12" i="1" l="1"/>
  <c r="O12" i="1" l="1"/>
  <c r="P12" i="1" l="1"/>
  <c r="Q12" i="1" l="1"/>
  <c r="R12" i="1" l="1"/>
  <c r="S12" i="1" l="1"/>
  <c r="T12" i="1" l="1"/>
  <c r="U12" i="1" l="1"/>
  <c r="V12" i="1" l="1"/>
  <c r="W12" i="1" l="1"/>
  <c r="D5" i="1" s="1"/>
</calcChain>
</file>

<file path=xl/sharedStrings.xml><?xml version="1.0" encoding="utf-8"?>
<sst xmlns="http://schemas.openxmlformats.org/spreadsheetml/2006/main" count="13" uniqueCount="12">
  <si>
    <t xml:space="preserve"> שנה</t>
  </si>
  <si>
    <t>דמי ניהול שנתיים</t>
  </si>
  <si>
    <t>שווי השקעה ללא דמי ניהול</t>
  </si>
  <si>
    <t>שווי השקעה עם דמי ניהול</t>
  </si>
  <si>
    <t>תשואה שנתית מוצעית</t>
  </si>
  <si>
    <t>הפסד בגין תשלום דמי ניהול (₪):</t>
  </si>
  <si>
    <t>הפסד בגין תשלום דמי ניהול (%):</t>
  </si>
  <si>
    <t>סכום השקעה התחלתי:</t>
  </si>
  <si>
    <t>אחוז דמי הניהול של הקרן:</t>
  </si>
  <si>
    <t>רווח על ההשקעה ללא דמי ניהול:</t>
  </si>
  <si>
    <t>רווח על ההשקעה כולל דמי ניהול:</t>
  </si>
  <si>
    <t>הפסד בגין תשלום דמי ניהול
 (%, מתוך הרווח):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</si>
</sst>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₪&quot;\ #,##0.00"/>
    <numFmt numFmtId="165" formatCode="&quot;₪&quot;\ #,##0"/>
    <numFmt numFmtId="166" formatCode="0.0%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  <font>
      <sz val="8"/>
      <color theme="1"/>
      <name val="Arial"/>
      <family val="2"/>
      <charset val="177"/>
      <scheme val="minor"/>
    </font>
    <font>
      <b/>
      <sz val="8"/>
      <color rgb="FFFF0000"/>
      <name val="Arial"/>
      <family val="2"/>
      <scheme val="minor"/>
    </font>
    <font>
      <b/>
      <sz val="11"/>
      <color theme="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9" fontId="2" fillId="2" borderId="1" xfId="1" applyFont="1" applyFill="1" applyBorder="1" applyAlignment="1">
      <alignment horizontal="center" vertical="center"/>
    </xf>
    <xf numFmtId="9" fontId="0" fillId="0" borderId="0" xfId="0" applyNumberFormat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2" fillId="3" borderId="12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5" fillId="4" borderId="1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166" fontId="2" fillId="3" borderId="5" xfId="1" applyNumberFormat="1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165" fontId="2" fillId="0" borderId="6" xfId="0" applyNumberFormat="1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/>
    </xf>
    <xf numFmtId="165" fontId="2" fillId="3" borderId="13" xfId="0" applyNumberFormat="1" applyFont="1" applyFill="1" applyBorder="1" applyAlignment="1">
      <alignment horizontal="center" vertical="center"/>
    </xf>
    <xf numFmtId="165" fontId="2" fillId="3" borderId="14" xfId="0" applyNumberFormat="1" applyFont="1" applyFill="1" applyBorder="1" applyAlignment="1">
      <alignment horizontal="center" vertical="center"/>
    </xf>
    <xf numFmtId="9" fontId="2" fillId="3" borderId="13" xfId="1" applyFont="1" applyFill="1" applyBorder="1" applyAlignment="1">
      <alignment horizontal="center" vertical="center"/>
    </xf>
    <xf numFmtId="9" fontId="2" fillId="3" borderId="14" xfId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76200</xdr:rowOff>
    </xdr:from>
    <xdr:to>
      <xdr:col>1</xdr:col>
      <xdr:colOff>561975</xdr:colOff>
      <xdr:row>1</xdr:row>
      <xdr:rowOff>295275</xdr:rowOff>
    </xdr:to>
    <xdr:sp macro="" textlink="">
      <xdr:nvSpPr>
        <xdr:cNvPr id="2" name="חץ: ימינה 1">
          <a:extLst>
            <a:ext uri="{FF2B5EF4-FFF2-40B4-BE49-F238E27FC236}">
              <a16:creationId xmlns:a16="http://schemas.microsoft.com/office/drawing/2014/main" id="{42CAD9D0-054B-443B-B5E8-AACCB0701A02}"/>
            </a:ext>
          </a:extLst>
        </xdr:cNvPr>
        <xdr:cNvSpPr/>
      </xdr:nvSpPr>
      <xdr:spPr>
        <a:xfrm flipH="1">
          <a:off x="11231298975" y="266700"/>
          <a:ext cx="5429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1</xdr:col>
      <xdr:colOff>9525</xdr:colOff>
      <xdr:row>2</xdr:row>
      <xdr:rowOff>85725</xdr:rowOff>
    </xdr:from>
    <xdr:to>
      <xdr:col>1</xdr:col>
      <xdr:colOff>552450</xdr:colOff>
      <xdr:row>2</xdr:row>
      <xdr:rowOff>304800</xdr:rowOff>
    </xdr:to>
    <xdr:sp macro="" textlink="">
      <xdr:nvSpPr>
        <xdr:cNvPr id="3" name="חץ: ימינה 2">
          <a:extLst>
            <a:ext uri="{FF2B5EF4-FFF2-40B4-BE49-F238E27FC236}">
              <a16:creationId xmlns:a16="http://schemas.microsoft.com/office/drawing/2014/main" id="{813FC2A5-2527-484B-BB92-D11968A308FB}"/>
            </a:ext>
          </a:extLst>
        </xdr:cNvPr>
        <xdr:cNvSpPr/>
      </xdr:nvSpPr>
      <xdr:spPr>
        <a:xfrm flipH="1">
          <a:off x="11231308500" y="666750"/>
          <a:ext cx="5429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6</xdr:col>
      <xdr:colOff>95250</xdr:colOff>
      <xdr:row>1</xdr:row>
      <xdr:rowOff>38100</xdr:rowOff>
    </xdr:from>
    <xdr:to>
      <xdr:col>7</xdr:col>
      <xdr:colOff>200025</xdr:colOff>
      <xdr:row>1</xdr:row>
      <xdr:rowOff>257175</xdr:rowOff>
    </xdr:to>
    <xdr:sp macro="" textlink="">
      <xdr:nvSpPr>
        <xdr:cNvPr id="4" name="חץ: ימינה 3">
          <a:extLst>
            <a:ext uri="{FF2B5EF4-FFF2-40B4-BE49-F238E27FC236}">
              <a16:creationId xmlns:a16="http://schemas.microsoft.com/office/drawing/2014/main" id="{53EF80D1-D600-4C55-AA88-211DF4542B83}"/>
            </a:ext>
          </a:extLst>
        </xdr:cNvPr>
        <xdr:cNvSpPr/>
      </xdr:nvSpPr>
      <xdr:spPr>
        <a:xfrm>
          <a:off x="11227650900" y="228600"/>
          <a:ext cx="5429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>
    <xdr:from>
      <xdr:col>6</xdr:col>
      <xdr:colOff>85725</xdr:colOff>
      <xdr:row>2</xdr:row>
      <xdr:rowOff>47625</xdr:rowOff>
    </xdr:from>
    <xdr:to>
      <xdr:col>7</xdr:col>
      <xdr:colOff>190500</xdr:colOff>
      <xdr:row>2</xdr:row>
      <xdr:rowOff>266700</xdr:rowOff>
    </xdr:to>
    <xdr:sp macro="" textlink="">
      <xdr:nvSpPr>
        <xdr:cNvPr id="5" name="חץ: ימינה 4">
          <a:extLst>
            <a:ext uri="{FF2B5EF4-FFF2-40B4-BE49-F238E27FC236}">
              <a16:creationId xmlns:a16="http://schemas.microsoft.com/office/drawing/2014/main" id="{F50134E0-3CDC-4FFA-B2AD-F3637A1F3E5F}"/>
            </a:ext>
          </a:extLst>
        </xdr:cNvPr>
        <xdr:cNvSpPr/>
      </xdr:nvSpPr>
      <xdr:spPr>
        <a:xfrm>
          <a:off x="11227660425" y="628650"/>
          <a:ext cx="542925" cy="219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he-IL" sz="1100"/>
        </a:p>
      </xdr:txBody>
    </xdr:sp>
    <xdr:clientData/>
  </xdr:twoCellAnchor>
  <xdr:twoCellAnchor editAs="oneCell">
    <xdr:from>
      <xdr:col>18</xdr:col>
      <xdr:colOff>142875</xdr:colOff>
      <xdr:row>0</xdr:row>
      <xdr:rowOff>85726</xdr:rowOff>
    </xdr:from>
    <xdr:to>
      <xdr:col>22</xdr:col>
      <xdr:colOff>805825</xdr:colOff>
      <xdr:row>3</xdr:row>
      <xdr:rowOff>30810</xdr:rowOff>
    </xdr:to>
    <xdr:pic>
      <xdr:nvPicPr>
        <xdr:cNvPr id="6" name="תמונה 5">
          <a:extLst>
            <a:ext uri="{FF2B5EF4-FFF2-40B4-BE49-F238E27FC236}">
              <a16:creationId xmlns:a16="http://schemas.microsoft.com/office/drawing/2014/main" id="{1F39F71F-3AB7-45D0-8766-5D31184484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0472850" y="85726"/>
          <a:ext cx="2415550" cy="9166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8BE1-0B1F-42BA-A854-0F8D411EADF4}">
  <dimension ref="C1:W19"/>
  <sheetViews>
    <sheetView showGridLines="0" rightToLeft="1" tabSelected="1" workbookViewId="0">
      <selection activeCell="M5" sqref="M5"/>
    </sheetView>
  </sheetViews>
  <sheetFormatPr defaultRowHeight="14.25" x14ac:dyDescent="0.2"/>
  <cols>
    <col min="3" max="3" width="19" bestFit="1" customWidth="1"/>
    <col min="4" max="4" width="5.75" bestFit="1" customWidth="1"/>
    <col min="5" max="5" width="7.375" bestFit="1" customWidth="1"/>
    <col min="6" max="22" width="5.75" bestFit="1" customWidth="1"/>
    <col min="23" max="23" width="11.875" bestFit="1" customWidth="1"/>
  </cols>
  <sheetData>
    <row r="1" spans="3:23" ht="15" thickBot="1" x14ac:dyDescent="0.25"/>
    <row r="2" spans="3:23" ht="30.75" customHeight="1" x14ac:dyDescent="0.2">
      <c r="C2" s="12" t="s">
        <v>7</v>
      </c>
      <c r="D2" s="22">
        <v>100000</v>
      </c>
      <c r="E2" s="22"/>
      <c r="F2" s="23"/>
    </row>
    <row r="3" spans="3:23" ht="30.75" customHeight="1" thickBot="1" x14ac:dyDescent="0.25">
      <c r="C3" s="13" t="s">
        <v>8</v>
      </c>
      <c r="D3" s="24">
        <v>0.02</v>
      </c>
      <c r="E3" s="25"/>
      <c r="F3" s="26"/>
    </row>
    <row r="4" spans="3:23" ht="15" thickBot="1" x14ac:dyDescent="0.25">
      <c r="C4" s="3"/>
      <c r="D4" s="4"/>
      <c r="E4" s="4"/>
      <c r="F4" s="5"/>
    </row>
    <row r="5" spans="3:23" ht="30.75" thickBot="1" x14ac:dyDescent="0.25">
      <c r="C5" s="6" t="s">
        <v>5</v>
      </c>
      <c r="D5" s="27">
        <f>W12-W13</f>
        <v>145382.16716364597</v>
      </c>
      <c r="E5" s="27"/>
      <c r="F5" s="28"/>
    </row>
    <row r="6" spans="3:23" ht="30.75" thickBot="1" x14ac:dyDescent="0.25">
      <c r="C6" s="6" t="s">
        <v>6</v>
      </c>
      <c r="D6" s="29">
        <f>D5/W12</f>
        <v>0.31191483353477129</v>
      </c>
      <c r="E6" s="29"/>
      <c r="F6" s="30"/>
    </row>
    <row r="9" spans="3:23" ht="30" customHeight="1" x14ac:dyDescent="0.2">
      <c r="C9" s="9" t="s">
        <v>0</v>
      </c>
      <c r="D9" s="9">
        <v>1</v>
      </c>
      <c r="E9" s="9">
        <v>2</v>
      </c>
      <c r="F9" s="9">
        <v>3</v>
      </c>
      <c r="G9" s="9">
        <v>4</v>
      </c>
      <c r="H9" s="9">
        <v>5</v>
      </c>
      <c r="I9" s="9">
        <v>6</v>
      </c>
      <c r="J9" s="9">
        <v>7</v>
      </c>
      <c r="K9" s="9">
        <v>8</v>
      </c>
      <c r="L9" s="9">
        <v>9</v>
      </c>
      <c r="M9" s="9">
        <v>10</v>
      </c>
      <c r="N9" s="9">
        <v>11</v>
      </c>
      <c r="O9" s="9">
        <v>12</v>
      </c>
      <c r="P9" s="9">
        <v>13</v>
      </c>
      <c r="Q9" s="9">
        <v>14</v>
      </c>
      <c r="R9" s="9">
        <v>15</v>
      </c>
      <c r="S9" s="9">
        <v>16</v>
      </c>
      <c r="T9" s="9">
        <v>17</v>
      </c>
      <c r="U9" s="9">
        <v>18</v>
      </c>
      <c r="V9" s="9">
        <v>19</v>
      </c>
      <c r="W9" s="9">
        <v>20</v>
      </c>
    </row>
    <row r="10" spans="3:23" ht="30" customHeight="1" x14ac:dyDescent="0.2">
      <c r="C10" s="11" t="s">
        <v>1</v>
      </c>
      <c r="D10" s="1">
        <f t="shared" ref="D10:W10" si="0">$D$3</f>
        <v>0.02</v>
      </c>
      <c r="E10" s="1">
        <f t="shared" si="0"/>
        <v>0.02</v>
      </c>
      <c r="F10" s="1">
        <f t="shared" si="0"/>
        <v>0.02</v>
      </c>
      <c r="G10" s="1">
        <f t="shared" si="0"/>
        <v>0.02</v>
      </c>
      <c r="H10" s="1">
        <f t="shared" si="0"/>
        <v>0.02</v>
      </c>
      <c r="I10" s="1">
        <f t="shared" si="0"/>
        <v>0.02</v>
      </c>
      <c r="J10" s="1">
        <f t="shared" si="0"/>
        <v>0.02</v>
      </c>
      <c r="K10" s="1">
        <f t="shared" si="0"/>
        <v>0.02</v>
      </c>
      <c r="L10" s="1">
        <f t="shared" si="0"/>
        <v>0.02</v>
      </c>
      <c r="M10" s="1">
        <f t="shared" si="0"/>
        <v>0.02</v>
      </c>
      <c r="N10" s="1">
        <f t="shared" si="0"/>
        <v>0.02</v>
      </c>
      <c r="O10" s="1">
        <f t="shared" si="0"/>
        <v>0.02</v>
      </c>
      <c r="P10" s="1">
        <f t="shared" si="0"/>
        <v>0.02</v>
      </c>
      <c r="Q10" s="1">
        <f t="shared" si="0"/>
        <v>0.02</v>
      </c>
      <c r="R10" s="1">
        <f t="shared" si="0"/>
        <v>0.02</v>
      </c>
      <c r="S10" s="1">
        <f t="shared" si="0"/>
        <v>0.02</v>
      </c>
      <c r="T10" s="1">
        <f t="shared" si="0"/>
        <v>0.02</v>
      </c>
      <c r="U10" s="1">
        <f t="shared" si="0"/>
        <v>0.02</v>
      </c>
      <c r="V10" s="1">
        <f t="shared" si="0"/>
        <v>0.02</v>
      </c>
      <c r="W10" s="1">
        <f t="shared" si="0"/>
        <v>0.02</v>
      </c>
    </row>
    <row r="11" spans="3:23" ht="30" customHeight="1" x14ac:dyDescent="0.2">
      <c r="C11" s="10" t="s">
        <v>4</v>
      </c>
      <c r="D11" s="1">
        <v>0.08</v>
      </c>
      <c r="E11" s="1">
        <v>0.08</v>
      </c>
      <c r="F11" s="1">
        <v>0.08</v>
      </c>
      <c r="G11" s="1">
        <v>0.08</v>
      </c>
      <c r="H11" s="1">
        <v>0.08</v>
      </c>
      <c r="I11" s="1">
        <v>0.08</v>
      </c>
      <c r="J11" s="1">
        <v>0.08</v>
      </c>
      <c r="K11" s="1">
        <v>0.08</v>
      </c>
      <c r="L11" s="1">
        <v>0.08</v>
      </c>
      <c r="M11" s="1">
        <v>0.08</v>
      </c>
      <c r="N11" s="1">
        <v>0.08</v>
      </c>
      <c r="O11" s="1">
        <v>0.08</v>
      </c>
      <c r="P11" s="1">
        <v>0.08</v>
      </c>
      <c r="Q11" s="1">
        <v>0.08</v>
      </c>
      <c r="R11" s="1">
        <v>0.08</v>
      </c>
      <c r="S11" s="1">
        <v>0.08</v>
      </c>
      <c r="T11" s="1">
        <v>0.08</v>
      </c>
      <c r="U11" s="1">
        <v>0.08</v>
      </c>
      <c r="V11" s="1">
        <v>0.08</v>
      </c>
      <c r="W11" s="1">
        <v>0.08</v>
      </c>
    </row>
    <row r="12" spans="3:23" ht="30" customHeight="1" x14ac:dyDescent="0.2">
      <c r="C12" s="10" t="s">
        <v>2</v>
      </c>
      <c r="D12" s="7">
        <f>D2*(1+D11)</f>
        <v>108000</v>
      </c>
      <c r="E12" s="7">
        <f>D12*(1+E11)</f>
        <v>116640.00000000001</v>
      </c>
      <c r="F12" s="7">
        <f t="shared" ref="F12:W12" si="1">E12*(1+F11)</f>
        <v>125971.20000000003</v>
      </c>
      <c r="G12" s="7">
        <f t="shared" si="1"/>
        <v>136048.89600000004</v>
      </c>
      <c r="H12" s="7">
        <f t="shared" si="1"/>
        <v>146932.80768000006</v>
      </c>
      <c r="I12" s="7">
        <f t="shared" si="1"/>
        <v>158687.43229440006</v>
      </c>
      <c r="J12" s="7">
        <f t="shared" si="1"/>
        <v>171382.42687795206</v>
      </c>
      <c r="K12" s="7">
        <f t="shared" si="1"/>
        <v>185093.02102818823</v>
      </c>
      <c r="L12" s="7">
        <f t="shared" si="1"/>
        <v>199900.4627104433</v>
      </c>
      <c r="M12" s="8">
        <f t="shared" si="1"/>
        <v>215892.49972727877</v>
      </c>
      <c r="N12" s="7">
        <f t="shared" si="1"/>
        <v>233163.89970546108</v>
      </c>
      <c r="O12" s="7">
        <f t="shared" si="1"/>
        <v>251817.01168189797</v>
      </c>
      <c r="P12" s="7">
        <f t="shared" si="1"/>
        <v>271962.37261644984</v>
      </c>
      <c r="Q12" s="7">
        <f t="shared" si="1"/>
        <v>293719.36242576584</v>
      </c>
      <c r="R12" s="7">
        <f t="shared" si="1"/>
        <v>317216.91141982714</v>
      </c>
      <c r="S12" s="7">
        <f t="shared" si="1"/>
        <v>342594.26433341333</v>
      </c>
      <c r="T12" s="7">
        <f t="shared" si="1"/>
        <v>370001.80548008642</v>
      </c>
      <c r="U12" s="7">
        <f t="shared" si="1"/>
        <v>399601.94991849334</v>
      </c>
      <c r="V12" s="7">
        <f t="shared" si="1"/>
        <v>431570.10591197282</v>
      </c>
      <c r="W12" s="8">
        <f t="shared" si="1"/>
        <v>466095.71438493067</v>
      </c>
    </row>
    <row r="13" spans="3:23" ht="30" customHeight="1" x14ac:dyDescent="0.2">
      <c r="C13" s="10" t="s">
        <v>3</v>
      </c>
      <c r="D13" s="7">
        <f>D2*(1+D11-D10)</f>
        <v>106000</v>
      </c>
      <c r="E13" s="7">
        <f t="shared" ref="E13:W13" si="2">D13*(1+(E11-E10))</f>
        <v>112360</v>
      </c>
      <c r="F13" s="7">
        <f t="shared" si="2"/>
        <v>119101.6</v>
      </c>
      <c r="G13" s="7">
        <f t="shared" si="2"/>
        <v>126247.69600000001</v>
      </c>
      <c r="H13" s="7">
        <f t="shared" si="2"/>
        <v>133822.55776000003</v>
      </c>
      <c r="I13" s="7">
        <f t="shared" si="2"/>
        <v>141851.91122560002</v>
      </c>
      <c r="J13" s="7">
        <f t="shared" si="2"/>
        <v>150363.02589913603</v>
      </c>
      <c r="K13" s="7">
        <f t="shared" si="2"/>
        <v>159384.80745308421</v>
      </c>
      <c r="L13" s="7">
        <f t="shared" si="2"/>
        <v>168947.89590026927</v>
      </c>
      <c r="M13" s="8">
        <f t="shared" si="2"/>
        <v>179084.76965428542</v>
      </c>
      <c r="N13" s="7">
        <f t="shared" si="2"/>
        <v>189829.85583354256</v>
      </c>
      <c r="O13" s="7">
        <f t="shared" si="2"/>
        <v>201219.64718355512</v>
      </c>
      <c r="P13" s="7">
        <f t="shared" si="2"/>
        <v>213292.82601456845</v>
      </c>
      <c r="Q13" s="7">
        <f t="shared" si="2"/>
        <v>226090.39557544256</v>
      </c>
      <c r="R13" s="7">
        <f t="shared" si="2"/>
        <v>239655.81930996911</v>
      </c>
      <c r="S13" s="7">
        <f t="shared" si="2"/>
        <v>254035.16846856728</v>
      </c>
      <c r="T13" s="7">
        <f t="shared" si="2"/>
        <v>269277.27857668133</v>
      </c>
      <c r="U13" s="7">
        <f t="shared" si="2"/>
        <v>285433.91529128223</v>
      </c>
      <c r="V13" s="7">
        <f t="shared" si="2"/>
        <v>302559.95020875917</v>
      </c>
      <c r="W13" s="8">
        <f t="shared" si="2"/>
        <v>320713.54722128471</v>
      </c>
    </row>
    <row r="14" spans="3:23" ht="15" thickBot="1" x14ac:dyDescent="0.25"/>
    <row r="15" spans="3:23" ht="30.75" customHeight="1" x14ac:dyDescent="0.2">
      <c r="R15" s="31" t="s">
        <v>9</v>
      </c>
      <c r="S15" s="32"/>
      <c r="T15" s="32"/>
      <c r="U15" s="32"/>
      <c r="V15" s="33"/>
      <c r="W15" s="14">
        <f>W12-D2</f>
        <v>366095.71438493067</v>
      </c>
    </row>
    <row r="16" spans="3:23" ht="30.75" customHeight="1" thickBot="1" x14ac:dyDescent="0.25">
      <c r="R16" s="34" t="s">
        <v>10</v>
      </c>
      <c r="S16" s="35"/>
      <c r="T16" s="35"/>
      <c r="U16" s="35"/>
      <c r="V16" s="36"/>
      <c r="W16" s="15">
        <f>W13-D2</f>
        <v>220713.54722128471</v>
      </c>
    </row>
    <row r="17" spans="5:23" ht="15.75" thickBot="1" x14ac:dyDescent="0.25">
      <c r="E17" s="2"/>
      <c r="R17" s="16"/>
      <c r="S17" s="16"/>
      <c r="T17" s="16"/>
      <c r="U17" s="16"/>
      <c r="V17" s="16"/>
      <c r="W17" s="16"/>
    </row>
    <row r="18" spans="5:23" ht="30.75" customHeight="1" x14ac:dyDescent="0.2">
      <c r="R18" s="37" t="s">
        <v>5</v>
      </c>
      <c r="S18" s="38"/>
      <c r="T18" s="38"/>
      <c r="U18" s="38"/>
      <c r="V18" s="39"/>
      <c r="W18" s="17">
        <f>W15-W16</f>
        <v>145382.16716364597</v>
      </c>
    </row>
    <row r="19" spans="5:23" ht="30.75" customHeight="1" thickBot="1" x14ac:dyDescent="0.25">
      <c r="R19" s="19" t="s">
        <v>11</v>
      </c>
      <c r="S19" s="20"/>
      <c r="T19" s="20"/>
      <c r="U19" s="20"/>
      <c r="V19" s="21"/>
      <c r="W19" s="18">
        <f>W18/W15</f>
        <v>0.39711518450277228</v>
      </c>
    </row>
  </sheetData>
  <mergeCells count="8">
    <mergeCell ref="R19:V19"/>
    <mergeCell ref="D2:F2"/>
    <mergeCell ref="D3:F3"/>
    <mergeCell ref="D5:F5"/>
    <mergeCell ref="D6:F6"/>
    <mergeCell ref="R15:V15"/>
    <mergeCell ref="R16:V16"/>
    <mergeCell ref="R18:V18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Muli</dc:creator>
  <cp:lastModifiedBy>Muli</cp:lastModifiedBy>
  <dcterms:created xsi:type="dcterms:W3CDTF">2019-07-23T22:18:25Z</dcterms:created>
  <dcterms:modified xsi:type="dcterms:W3CDTF">2019-08-05T14:16:27Z</dcterms:modified>
</cp:coreProperties>
</file>